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1" windowWidth="15198" windowHeight="8197" activeTab="0"/>
  </bookViews>
  <sheets>
    <sheet name="Hoja1" sheetId="1" r:id="rId1"/>
  </sheets>
  <definedNames>
    <definedName name="_xlnm.Print_Area" localSheetId="0">'Hoja1'!$A$1:$L$46</definedName>
  </definedNames>
  <calcPr fullCalcOnLoad="1"/>
</workbook>
</file>

<file path=xl/sharedStrings.xml><?xml version="1.0" encoding="utf-8"?>
<sst xmlns="http://schemas.openxmlformats.org/spreadsheetml/2006/main" count="150" uniqueCount="106">
  <si>
    <r>
      <t xml:space="preserve">Segmento MAB/ </t>
    </r>
    <r>
      <rPr>
        <b/>
        <sz val="9"/>
        <color indexed="10"/>
        <rFont val="Arial"/>
        <family val="2"/>
      </rPr>
      <t>Submarket MAB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</si>
  <si>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</si>
  <si>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</si>
  <si>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</si>
  <si>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</si>
  <si>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</si>
  <si>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</si>
  <si>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</si>
  <si>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</si>
  <si>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</si>
  <si>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 xml:space="preserve">EMPRESAS EN EXPANSION (EE) / </t>
    </r>
    <r>
      <rPr>
        <b/>
        <sz val="9"/>
        <color indexed="10"/>
        <rFont val="Arial"/>
        <family val="2"/>
      </rPr>
      <t>GROWTH COMPANIES</t>
    </r>
  </si>
  <si>
    <r>
      <t xml:space="preserve">TOTAL MAB EMPRESAS EN EXPANSION (EE)/ </t>
    </r>
    <r>
      <rPr>
        <b/>
        <sz val="9"/>
        <color indexed="10"/>
        <rFont val="Arial"/>
        <family val="2"/>
      </rPr>
      <t>Total MAB GROWTH COMPANIES</t>
    </r>
  </si>
  <si>
    <r>
      <t xml:space="preserve">SICAV´s / </t>
    </r>
    <r>
      <rPr>
        <b/>
        <sz val="9"/>
        <color indexed="10"/>
        <rFont val="Arial"/>
        <family val="2"/>
      </rPr>
      <t>SICAV´s</t>
    </r>
  </si>
  <si>
    <t>66 X 100</t>
  </si>
  <si>
    <r>
      <t xml:space="preserve">TOTAL MAB/ </t>
    </r>
    <r>
      <rPr>
        <b/>
        <sz val="9"/>
        <color indexed="10"/>
        <rFont val="Arial"/>
        <family val="2"/>
      </rPr>
      <t>TOTAL MAB</t>
    </r>
  </si>
  <si>
    <t>Suscrip. Restrin.</t>
  </si>
  <si>
    <t>Mod. Capital Est.</t>
  </si>
  <si>
    <r>
      <t xml:space="preserve">TOTAL SICAV´s / </t>
    </r>
    <r>
      <rPr>
        <b/>
        <sz val="9"/>
        <color indexed="10"/>
        <rFont val="Arial"/>
        <family val="2"/>
      </rPr>
      <t>TOTAL SICAV´s</t>
    </r>
  </si>
  <si>
    <r>
      <t xml:space="preserve">SOCIMIS/ </t>
    </r>
    <r>
      <rPr>
        <b/>
        <sz val="9"/>
        <color indexed="10"/>
        <rFont val="Arial"/>
        <family val="2"/>
      </rPr>
      <t>SOCIMIS</t>
    </r>
  </si>
  <si>
    <r>
      <t xml:space="preserve">TOTAL SOCIMIS / </t>
    </r>
    <r>
      <rPr>
        <b/>
        <sz val="9"/>
        <color indexed="10"/>
        <rFont val="Arial"/>
        <family val="2"/>
      </rPr>
      <t>TOTAL SOCIMIS</t>
    </r>
  </si>
  <si>
    <t>MAB: Ampliaciones de Capital</t>
  </si>
  <si>
    <t>1 X 2</t>
  </si>
  <si>
    <t>Carbures Europe, S.A.</t>
  </si>
  <si>
    <t>Quercus Ilex Inversiones, Sicav, S.A.</t>
  </si>
  <si>
    <t>Renta Insular Canaria, Sicav, S.A.</t>
  </si>
  <si>
    <t>50 X 100</t>
  </si>
  <si>
    <t>7 X 100</t>
  </si>
  <si>
    <t>Zambal Spain Socimi, S.A.</t>
  </si>
  <si>
    <t>Vbare Iberiam Properties Socimi, S.A.</t>
  </si>
  <si>
    <r>
      <t>AMPLIACIONES DE CAPITAL REALIZADAS EN EL MERCADO ALTERNATIVO BURSÁTIL (MAB) EN 2018 /</t>
    </r>
    <r>
      <rPr>
        <b/>
        <sz val="11"/>
        <color indexed="10"/>
        <rFont val="Arial"/>
        <family val="2"/>
      </rPr>
      <t xml:space="preserve"> CAPITAL INCREASES ON THE  MERCADO ALTERNATIVO BURSÁTIL (MAB) IN 2018</t>
    </r>
  </si>
  <si>
    <t>5 X 100</t>
  </si>
  <si>
    <t>Gigas Hosting, S.A.</t>
  </si>
  <si>
    <t>11 X 1000</t>
  </si>
  <si>
    <t>Tecnoquark Trust, S.A.</t>
  </si>
  <si>
    <t>17 X 33</t>
  </si>
  <si>
    <t xml:space="preserve"> </t>
  </si>
  <si>
    <t>Negociacion de Derechos del 14-08-2018 Al 22-08-2018</t>
  </si>
  <si>
    <t>Adl Bionatur Solutions, S.A.</t>
  </si>
  <si>
    <t>16 X 100</t>
  </si>
  <si>
    <t xml:space="preserve">- </t>
  </si>
  <si>
    <t>Pangaea Oncology, S.A.</t>
  </si>
  <si>
    <t>117 X 1000</t>
  </si>
  <si>
    <t>Cerbium Holding, S.A.</t>
  </si>
  <si>
    <t>5 X 42</t>
  </si>
  <si>
    <t>567 X 100</t>
  </si>
  <si>
    <t>Atrys Health, S.A.</t>
  </si>
  <si>
    <t>6 X 23</t>
  </si>
  <si>
    <t>Negocia Derechos del 08 Al 16-01-2018</t>
  </si>
  <si>
    <t>Interlaken Inversiones, Sicav, S.A.</t>
  </si>
  <si>
    <t>20 X 100</t>
  </si>
  <si>
    <t>Aum. Nominal</t>
  </si>
  <si>
    <t>1948 Inversions, Sicav, S.A.</t>
  </si>
  <si>
    <t>101 X 100</t>
  </si>
  <si>
    <t>A Global Flexible P Sicav, S.A.</t>
  </si>
  <si>
    <t>83 X 100</t>
  </si>
  <si>
    <t>Izaga de Inversiones, Sicav, S.A.</t>
  </si>
  <si>
    <t>363 X 1000</t>
  </si>
  <si>
    <t>Altais Invest, Sicav, S.A.</t>
  </si>
  <si>
    <t>Chart Inversiones, Sicav, S.A.</t>
  </si>
  <si>
    <t>84 X 100</t>
  </si>
  <si>
    <t>Lierde, Sicav, S.A.</t>
  </si>
  <si>
    <t>24 X 100</t>
  </si>
  <si>
    <t>Rucandio Inversiones, Sicav,S.A.</t>
  </si>
  <si>
    <t>43 X 100</t>
  </si>
  <si>
    <t>Inv. Camino 21, Sicav, S.A.</t>
  </si>
  <si>
    <t>39 X 1000</t>
  </si>
  <si>
    <t>Magerit Valor, Sicav, S.A.</t>
  </si>
  <si>
    <t>212 X 100</t>
  </si>
  <si>
    <t>Alberana Inversiones, Sicav, S.A.</t>
  </si>
  <si>
    <t>426 X 1000</t>
  </si>
  <si>
    <t>Tempore Properties Socimi, S.A.</t>
  </si>
  <si>
    <t>0 X 0</t>
  </si>
  <si>
    <t>Galil Capital Re Spain, Socimi, S.A.</t>
  </si>
  <si>
    <t>42 X 100</t>
  </si>
  <si>
    <t>Negociación Derechos 21 Al 27/11/2018</t>
  </si>
  <si>
    <t>Excem Capital Partners S.I.R. Socimi</t>
  </si>
  <si>
    <t>Negociación Derechos del 13/11/2018 Al 19/11/2018</t>
  </si>
  <si>
    <t>14 X 100</t>
  </si>
  <si>
    <t>Albirana Properties Socimi, S.A.</t>
  </si>
  <si>
    <t>93 X 100</t>
  </si>
  <si>
    <t>Barcino Property Socimi, S.A.</t>
  </si>
  <si>
    <t>Meridia Real Estate Iii Socimi, S.A.</t>
  </si>
  <si>
    <t>1 X 6</t>
  </si>
  <si>
    <t>Negociación Derechos del 22/10/2018 Al 26/10/2018</t>
  </si>
  <si>
    <t>97 X 10000</t>
  </si>
  <si>
    <t>Jaba I Inv. Inmobiliarias, Socimi, S.A.</t>
  </si>
  <si>
    <t>42 X 1000</t>
  </si>
  <si>
    <t>DIVID. EN ESPECIE</t>
  </si>
  <si>
    <t>Numulae Gestion de Servicios Socimi S.A.</t>
  </si>
  <si>
    <t>544 X 1000</t>
  </si>
  <si>
    <t>Domo Activos Socimi, S.A.</t>
  </si>
  <si>
    <t>5 X 7</t>
  </si>
  <si>
    <t>Negociacion Derechos del 26-07 Al 09-08-2018</t>
  </si>
  <si>
    <t>3 X 4</t>
  </si>
  <si>
    <t>Negocia Derechos del 6 Al 12/04/2018</t>
  </si>
  <si>
    <t>73 X 100</t>
  </si>
  <si>
    <t>Quonia Socimi, S.A.</t>
  </si>
  <si>
    <t>Negocia Derechos del 10 Al 16-01-2018</t>
  </si>
  <si>
    <r>
      <t xml:space="preserve">Fecha Admisión / </t>
    </r>
    <r>
      <rPr>
        <b/>
        <sz val="9"/>
        <color indexed="10"/>
        <rFont val="Arial"/>
        <family val="2"/>
      </rPr>
      <t>Admisión date</t>
    </r>
  </si>
  <si>
    <t>Compensacion de Creditos</t>
  </si>
  <si>
    <t>Compensación de Créditos</t>
  </si>
  <si>
    <t>Ampliación Toma de Participaciones</t>
  </si>
  <si>
    <t>Ampliacion Mayo 2018</t>
  </si>
  <si>
    <t>579 X 1000</t>
  </si>
  <si>
    <t>Absorción de Albirana Ii</t>
  </si>
  <si>
    <t>Bonificacion Accionistas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</si>
</sst>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rgb="FFFF33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14" fontId="3" fillId="21" borderId="1">
      <alignment horizontal="center" vertical="center" wrapText="1"/>
      <protection/>
    </xf>
    <xf numFmtId="0" fontId="32" fillId="22" borderId="2" applyNumberFormat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2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4" borderId="8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6" fillId="0" borderId="10" applyNumberFormat="0" applyFill="0" applyAlignment="0" applyProtection="0"/>
    <xf numFmtId="0" fontId="47" fillId="0" borderId="11" applyNumberFormat="0" applyFill="0" applyAlignment="0" applyProtection="0"/>
  </cellStyleXfs>
  <cellXfs count="57">
    <xf numFmtId="0" fontId="0" fillId="0" borderId="0" xfId="0" applyFont="1" applyAlignment="1">
      <alignment/>
    </xf>
    <xf numFmtId="14" fontId="3" fillId="0" borderId="12" xfId="34" applyFill="1" applyBorder="1" applyAlignment="1">
      <alignment horizontal="center" vertical="center" wrapText="1"/>
      <protection/>
    </xf>
    <xf numFmtId="14" fontId="3" fillId="0" borderId="13" xfId="34" applyFill="1" applyBorder="1" applyAlignment="1">
      <alignment horizontal="center" vertical="center" wrapText="1"/>
      <protection/>
    </xf>
    <xf numFmtId="14" fontId="3" fillId="0" borderId="14" xfId="34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8" fillId="0" borderId="12" xfId="0" applyFont="1" applyBorder="1" applyAlignment="1">
      <alignment/>
    </xf>
    <xf numFmtId="0" fontId="49" fillId="0" borderId="15" xfId="0" applyFont="1" applyBorder="1" applyAlignment="1">
      <alignment/>
    </xf>
    <xf numFmtId="164" fontId="49" fillId="0" borderId="15" xfId="0" applyNumberFormat="1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Alignment="1">
      <alignment/>
    </xf>
    <xf numFmtId="0" fontId="48" fillId="0" borderId="17" xfId="0" applyFont="1" applyBorder="1" applyAlignment="1">
      <alignment/>
    </xf>
    <xf numFmtId="14" fontId="48" fillId="0" borderId="18" xfId="0" applyNumberFormat="1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165" fontId="49" fillId="0" borderId="15" xfId="0" applyNumberFormat="1" applyFont="1" applyBorder="1" applyAlignment="1">
      <alignment horizontal="center"/>
    </xf>
    <xf numFmtId="166" fontId="49" fillId="0" borderId="15" xfId="0" applyNumberFormat="1" applyFont="1" applyBorder="1" applyAlignment="1">
      <alignment horizontal="center"/>
    </xf>
    <xf numFmtId="4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0" fontId="48" fillId="0" borderId="21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48" fillId="0" borderId="18" xfId="0" applyNumberFormat="1" applyFont="1" applyBorder="1" applyAlignment="1">
      <alignment horizontal="right"/>
    </xf>
    <xf numFmtId="0" fontId="48" fillId="0" borderId="22" xfId="0" applyFont="1" applyBorder="1" applyAlignment="1">
      <alignment horizontal="right"/>
    </xf>
    <xf numFmtId="0" fontId="48" fillId="0" borderId="23" xfId="0" applyFont="1" applyBorder="1" applyAlignment="1">
      <alignment horizontal="right"/>
    </xf>
    <xf numFmtId="4" fontId="48" fillId="0" borderId="22" xfId="0" applyNumberFormat="1" applyFont="1" applyBorder="1" applyAlignment="1">
      <alignment horizontal="right"/>
    </xf>
    <xf numFmtId="0" fontId="48" fillId="0" borderId="24" xfId="0" applyFont="1" applyBorder="1" applyAlignment="1">
      <alignment horizontal="left"/>
    </xf>
    <xf numFmtId="14" fontId="38" fillId="0" borderId="25" xfId="47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47" fillId="0" borderId="18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47" fillId="0" borderId="18" xfId="0" applyFont="1" applyBorder="1" applyAlignment="1">
      <alignment/>
    </xf>
    <xf numFmtId="0" fontId="27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35" borderId="24" xfId="60" applyFill="1" applyBorder="1" applyAlignment="1">
      <alignment horizontal="left" wrapText="1"/>
      <protection/>
    </xf>
    <xf numFmtId="0" fontId="2" fillId="35" borderId="22" xfId="60" applyFill="1" applyBorder="1" applyAlignment="1">
      <alignment horizontal="left" wrapText="1"/>
      <protection/>
    </xf>
    <xf numFmtId="0" fontId="0" fillId="0" borderId="22" xfId="0" applyBorder="1" applyAlignment="1">
      <alignment wrapText="1"/>
    </xf>
    <xf numFmtId="14" fontId="3" fillId="0" borderId="13" xfId="34" applyFill="1" applyBorder="1" applyAlignment="1">
      <alignment horizontal="center" vertical="center" wrapText="1"/>
      <protection/>
    </xf>
    <xf numFmtId="14" fontId="27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2" fontId="27" fillId="0" borderId="0" xfId="0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s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itular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A45" sqref="A45:IV45"/>
    </sheetView>
  </sheetViews>
  <sheetFormatPr defaultColWidth="11.421875" defaultRowHeight="15"/>
  <cols>
    <col min="1" max="1" width="34.421875" style="0" customWidth="1"/>
    <col min="4" max="4" width="10.7109375" style="0" customWidth="1"/>
    <col min="5" max="5" width="15.140625" style="0" customWidth="1"/>
    <col min="6" max="6" width="13.7109375" style="0" customWidth="1"/>
    <col min="7" max="7" width="10.140625" style="0" customWidth="1"/>
    <col min="8" max="8" width="10.28125" style="0" customWidth="1"/>
    <col min="9" max="9" width="11.7109375" style="0" customWidth="1"/>
    <col min="10" max="10" width="15.00390625" style="0" customWidth="1"/>
    <col min="12" max="12" width="46.8515625" style="0" customWidth="1"/>
    <col min="13" max="13" width="18.140625" style="0" customWidth="1"/>
  </cols>
  <sheetData>
    <row r="1" spans="1:12" ht="15.75" customHeight="1" thickBot="1">
      <c r="A1" s="46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3" s="4" customFormat="1" ht="49.5" customHeight="1" thickBot="1">
      <c r="A2" s="1" t="s">
        <v>0</v>
      </c>
      <c r="B2" s="49" t="s">
        <v>1</v>
      </c>
      <c r="C2" s="49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98</v>
      </c>
      <c r="L2" s="3" t="s">
        <v>9</v>
      </c>
      <c r="M2" s="34" t="s">
        <v>20</v>
      </c>
    </row>
    <row r="3" spans="1:12" s="9" customFormat="1" ht="16.5" customHeight="1">
      <c r="A3" s="5" t="s">
        <v>10</v>
      </c>
      <c r="B3" s="6"/>
      <c r="C3" s="6"/>
      <c r="D3" s="6"/>
      <c r="E3" s="6"/>
      <c r="F3" s="7"/>
      <c r="G3" s="6"/>
      <c r="H3" s="6"/>
      <c r="I3" s="6"/>
      <c r="J3" s="6"/>
      <c r="K3" s="6"/>
      <c r="L3" s="8"/>
    </row>
    <row r="4" spans="1:16" s="9" customFormat="1" ht="16.5" customHeight="1">
      <c r="A4" s="28" t="s">
        <v>22</v>
      </c>
      <c r="B4" s="36">
        <v>43420</v>
      </c>
      <c r="C4" s="36">
        <v>43420</v>
      </c>
      <c r="D4" s="28" t="s">
        <v>30</v>
      </c>
      <c r="E4" s="37">
        <v>10595756</v>
      </c>
      <c r="F4" s="38">
        <v>1801278.52</v>
      </c>
      <c r="G4" s="28">
        <v>0.307</v>
      </c>
      <c r="H4" s="28">
        <v>0</v>
      </c>
      <c r="I4" s="28">
        <v>0.31</v>
      </c>
      <c r="J4" s="38">
        <v>3284684.36</v>
      </c>
      <c r="K4" s="36">
        <v>43420</v>
      </c>
      <c r="L4" s="28" t="s">
        <v>15</v>
      </c>
      <c r="M4" s="28" t="s">
        <v>99</v>
      </c>
      <c r="N4" s="28"/>
      <c r="O4" s="35"/>
      <c r="P4" s="35"/>
    </row>
    <row r="5" spans="1:16" s="9" customFormat="1" ht="16.5" customHeight="1">
      <c r="A5" s="28" t="s">
        <v>31</v>
      </c>
      <c r="B5" s="36">
        <v>43392</v>
      </c>
      <c r="C5" s="36">
        <v>43392</v>
      </c>
      <c r="D5" s="28" t="s">
        <v>32</v>
      </c>
      <c r="E5" s="37">
        <v>47318</v>
      </c>
      <c r="F5" s="28">
        <v>946.36</v>
      </c>
      <c r="G5" s="28">
        <v>6.34</v>
      </c>
      <c r="H5" s="28">
        <v>0</v>
      </c>
      <c r="I5" s="28">
        <v>6.34</v>
      </c>
      <c r="J5" s="38">
        <v>299996.12</v>
      </c>
      <c r="K5" s="28"/>
      <c r="L5" s="36">
        <v>43392</v>
      </c>
      <c r="M5" s="28" t="s">
        <v>15</v>
      </c>
      <c r="N5" s="28" t="s">
        <v>100</v>
      </c>
      <c r="O5" s="28"/>
      <c r="P5" s="35"/>
    </row>
    <row r="6" spans="1:16" s="9" customFormat="1" ht="16.5" customHeight="1">
      <c r="A6" s="28" t="s">
        <v>33</v>
      </c>
      <c r="B6" s="36">
        <v>43322</v>
      </c>
      <c r="C6" s="36">
        <v>43353</v>
      </c>
      <c r="D6" s="28" t="s">
        <v>34</v>
      </c>
      <c r="E6" s="37">
        <v>96084</v>
      </c>
      <c r="F6" s="38">
        <v>96084</v>
      </c>
      <c r="G6" s="28">
        <v>1.05</v>
      </c>
      <c r="H6" s="28">
        <v>0</v>
      </c>
      <c r="I6" s="45">
        <v>1.05</v>
      </c>
      <c r="J6" s="38">
        <v>100888.2</v>
      </c>
      <c r="K6" s="28"/>
      <c r="L6" s="28" t="s">
        <v>35</v>
      </c>
      <c r="M6" s="28" t="s">
        <v>36</v>
      </c>
      <c r="N6" s="28"/>
      <c r="O6" s="28"/>
      <c r="P6" s="35"/>
    </row>
    <row r="7" spans="1:16" s="9" customFormat="1" ht="16.5" customHeight="1">
      <c r="A7" s="43" t="s">
        <v>37</v>
      </c>
      <c r="B7" s="50">
        <v>43311</v>
      </c>
      <c r="C7" s="50">
        <v>43311</v>
      </c>
      <c r="D7" s="43" t="s">
        <v>38</v>
      </c>
      <c r="E7" s="37">
        <v>5454546</v>
      </c>
      <c r="F7" s="38">
        <v>272727.3</v>
      </c>
      <c r="G7" s="28">
        <v>2.2</v>
      </c>
      <c r="H7" s="28" t="s">
        <v>39</v>
      </c>
      <c r="I7" s="45">
        <v>2.2</v>
      </c>
      <c r="J7" s="38">
        <v>12000001.2</v>
      </c>
      <c r="K7" s="28" t="s">
        <v>35</v>
      </c>
      <c r="L7" s="36">
        <v>43311</v>
      </c>
      <c r="M7" s="28" t="s">
        <v>35</v>
      </c>
      <c r="N7" s="51"/>
      <c r="O7" s="51"/>
      <c r="P7" s="35"/>
    </row>
    <row r="8" spans="1:16" s="9" customFormat="1" ht="16.5" customHeight="1">
      <c r="A8" s="28" t="s">
        <v>40</v>
      </c>
      <c r="B8" s="36">
        <v>43306</v>
      </c>
      <c r="C8" s="36">
        <v>43306</v>
      </c>
      <c r="D8" s="28" t="s">
        <v>41</v>
      </c>
      <c r="E8" s="37">
        <v>1250000</v>
      </c>
      <c r="F8" s="38">
        <v>25000</v>
      </c>
      <c r="G8" s="28">
        <v>2</v>
      </c>
      <c r="H8" s="28">
        <v>0</v>
      </c>
      <c r="I8" s="45">
        <v>2</v>
      </c>
      <c r="J8" s="38">
        <v>2500000</v>
      </c>
      <c r="K8" s="36">
        <v>43306</v>
      </c>
      <c r="L8" s="28" t="s">
        <v>15</v>
      </c>
      <c r="M8" s="28" t="s">
        <v>99</v>
      </c>
      <c r="N8" s="28"/>
      <c r="O8" s="28"/>
      <c r="P8" s="35"/>
    </row>
    <row r="9" spans="1:16" s="9" customFormat="1" ht="16.5" customHeight="1">
      <c r="A9" s="28" t="s">
        <v>40</v>
      </c>
      <c r="B9" s="36">
        <v>43273</v>
      </c>
      <c r="C9" s="36">
        <v>43303</v>
      </c>
      <c r="D9" s="28" t="s">
        <v>43</v>
      </c>
      <c r="E9" s="37">
        <v>1250000</v>
      </c>
      <c r="F9" s="38">
        <v>25000</v>
      </c>
      <c r="G9" s="28">
        <v>2</v>
      </c>
      <c r="H9" s="28">
        <v>0</v>
      </c>
      <c r="I9" s="45">
        <v>2</v>
      </c>
      <c r="J9" s="38">
        <v>2500000</v>
      </c>
      <c r="K9" s="28"/>
      <c r="L9" s="28" t="s">
        <v>35</v>
      </c>
      <c r="M9" s="28"/>
      <c r="N9" s="28"/>
      <c r="O9" s="28"/>
      <c r="P9" s="35"/>
    </row>
    <row r="10" spans="1:16" s="9" customFormat="1" ht="16.5" customHeight="1">
      <c r="A10" s="28" t="s">
        <v>42</v>
      </c>
      <c r="B10" s="36">
        <v>43263</v>
      </c>
      <c r="C10" s="36">
        <v>43263</v>
      </c>
      <c r="D10" s="28" t="s">
        <v>26</v>
      </c>
      <c r="E10" s="37">
        <v>703990</v>
      </c>
      <c r="F10" s="38">
        <v>70399</v>
      </c>
      <c r="G10" s="28">
        <v>2.15</v>
      </c>
      <c r="H10" s="28">
        <v>0</v>
      </c>
      <c r="I10" s="45">
        <v>2.15</v>
      </c>
      <c r="J10" s="38">
        <v>1513578.5</v>
      </c>
      <c r="K10" s="36">
        <v>43263</v>
      </c>
      <c r="L10" s="28" t="s">
        <v>15</v>
      </c>
      <c r="M10" s="28" t="s">
        <v>101</v>
      </c>
      <c r="N10" s="28"/>
      <c r="O10" s="28"/>
      <c r="P10" s="35"/>
    </row>
    <row r="11" spans="1:16" s="9" customFormat="1" ht="16.5" customHeight="1">
      <c r="A11" s="28" t="s">
        <v>37</v>
      </c>
      <c r="B11" s="36">
        <v>43250</v>
      </c>
      <c r="C11" s="36">
        <v>43250</v>
      </c>
      <c r="D11" s="28" t="s">
        <v>44</v>
      </c>
      <c r="E11" s="37">
        <v>28844342</v>
      </c>
      <c r="F11" s="38">
        <v>1442217.1</v>
      </c>
      <c r="G11" s="28">
        <v>2.64</v>
      </c>
      <c r="H11" s="28">
        <v>0</v>
      </c>
      <c r="I11" s="45">
        <v>2.64</v>
      </c>
      <c r="J11" s="38">
        <v>76149062.88</v>
      </c>
      <c r="K11" s="36">
        <v>43250</v>
      </c>
      <c r="L11" s="28" t="s">
        <v>15</v>
      </c>
      <c r="M11" s="28" t="s">
        <v>102</v>
      </c>
      <c r="N11" s="28"/>
      <c r="O11" s="35"/>
      <c r="P11" s="35"/>
    </row>
    <row r="12" spans="1:16" s="9" customFormat="1" ht="16.5" customHeight="1">
      <c r="A12" s="28" t="s">
        <v>45</v>
      </c>
      <c r="B12" s="36">
        <v>43116</v>
      </c>
      <c r="C12" s="36">
        <v>43116</v>
      </c>
      <c r="D12" s="28" t="s">
        <v>103</v>
      </c>
      <c r="E12" s="37">
        <v>6460278</v>
      </c>
      <c r="F12" s="38">
        <v>64602.78</v>
      </c>
      <c r="G12" s="28">
        <v>1.42</v>
      </c>
      <c r="H12" s="28">
        <v>0</v>
      </c>
      <c r="I12" s="28">
        <v>1.42</v>
      </c>
      <c r="J12" s="38">
        <v>9173594.76</v>
      </c>
      <c r="K12" s="36">
        <v>43116</v>
      </c>
      <c r="L12" s="28" t="s">
        <v>15</v>
      </c>
      <c r="M12" s="35"/>
      <c r="N12" s="28"/>
      <c r="O12" s="28"/>
      <c r="P12" s="35"/>
    </row>
    <row r="13" spans="1:16" s="9" customFormat="1" ht="16.5" customHeight="1">
      <c r="A13" t="s">
        <v>45</v>
      </c>
      <c r="B13" s="25">
        <v>43102</v>
      </c>
      <c r="C13" s="25">
        <v>43133</v>
      </c>
      <c r="D13" t="s">
        <v>46</v>
      </c>
      <c r="E13" s="26">
        <v>2816900</v>
      </c>
      <c r="F13" s="27">
        <v>28169</v>
      </c>
      <c r="G13">
        <v>1.42</v>
      </c>
      <c r="H13">
        <v>0</v>
      </c>
      <c r="I13" s="44">
        <v>1.42</v>
      </c>
      <c r="J13" s="27">
        <v>3999998</v>
      </c>
      <c r="K13" s="25">
        <v>43164</v>
      </c>
      <c r="L13" t="s">
        <v>35</v>
      </c>
      <c r="M13" t="s">
        <v>47</v>
      </c>
      <c r="N13"/>
      <c r="O13"/>
      <c r="P13" s="35"/>
    </row>
    <row r="14" spans="1:12" s="14" customFormat="1" ht="16.5" customHeight="1" thickBot="1">
      <c r="A14" s="10" t="s">
        <v>11</v>
      </c>
      <c r="B14" s="11"/>
      <c r="C14" s="11"/>
      <c r="D14" s="12"/>
      <c r="E14" s="39">
        <f>SUM(E4:E13)</f>
        <v>57519214</v>
      </c>
      <c r="F14" s="40">
        <f>SUM(F4:F13)</f>
        <v>3826424.06</v>
      </c>
      <c r="G14" s="41"/>
      <c r="H14" s="41"/>
      <c r="I14" s="41"/>
      <c r="J14" s="40">
        <f>SUM(J4:J13)</f>
        <v>111521804.02</v>
      </c>
      <c r="K14" s="11"/>
      <c r="L14" s="13"/>
    </row>
    <row r="15" spans="1:12" s="9" customFormat="1" ht="16.5" customHeight="1">
      <c r="A15" s="5" t="s">
        <v>12</v>
      </c>
      <c r="B15" s="15"/>
      <c r="C15" s="15"/>
      <c r="D15" s="15"/>
      <c r="E15" s="16"/>
      <c r="F15" s="16"/>
      <c r="G15" s="17"/>
      <c r="H15" s="15"/>
      <c r="I15" s="18"/>
      <c r="J15" s="16"/>
      <c r="K15" s="15"/>
      <c r="L15" s="8"/>
    </row>
    <row r="16" spans="1:15" s="9" customFormat="1" ht="16.5" customHeight="1">
      <c r="A16" t="s">
        <v>48</v>
      </c>
      <c r="B16" s="25">
        <v>43452</v>
      </c>
      <c r="C16" s="25">
        <v>43452</v>
      </c>
      <c r="D16" t="s">
        <v>49</v>
      </c>
      <c r="E16" s="26">
        <v>480810</v>
      </c>
      <c r="F16" s="27">
        <v>4808100</v>
      </c>
      <c r="G16">
        <v>12</v>
      </c>
      <c r="H16">
        <v>0</v>
      </c>
      <c r="I16">
        <v>12</v>
      </c>
      <c r="J16" s="27">
        <v>5769720</v>
      </c>
      <c r="K16" s="25">
        <v>43452</v>
      </c>
      <c r="L16" t="s">
        <v>50</v>
      </c>
      <c r="M16"/>
      <c r="N16"/>
      <c r="O16" s="35"/>
    </row>
    <row r="17" spans="1:15" s="9" customFormat="1" ht="16.5" customHeight="1">
      <c r="A17" s="28" t="s">
        <v>51</v>
      </c>
      <c r="B17" s="36">
        <v>43397</v>
      </c>
      <c r="C17" s="36">
        <v>43397</v>
      </c>
      <c r="D17" s="28" t="s">
        <v>52</v>
      </c>
      <c r="E17" s="37">
        <v>2595000</v>
      </c>
      <c r="F17" s="38">
        <v>25950000</v>
      </c>
      <c r="G17" s="28">
        <v>10</v>
      </c>
      <c r="H17" s="28">
        <v>0</v>
      </c>
      <c r="I17" s="28">
        <v>10</v>
      </c>
      <c r="J17" s="38">
        <v>25950000</v>
      </c>
      <c r="K17" s="36">
        <v>43397</v>
      </c>
      <c r="L17" s="28" t="s">
        <v>16</v>
      </c>
      <c r="M17" s="28"/>
      <c r="N17" s="35"/>
      <c r="O17" s="35"/>
    </row>
    <row r="18" spans="1:15" s="9" customFormat="1" ht="16.5" customHeight="1">
      <c r="A18" s="28" t="s">
        <v>53</v>
      </c>
      <c r="B18" s="36">
        <v>43377</v>
      </c>
      <c r="C18" s="36">
        <v>43377</v>
      </c>
      <c r="D18" s="28" t="s">
        <v>54</v>
      </c>
      <c r="E18" s="37">
        <v>20000000</v>
      </c>
      <c r="F18" s="38">
        <v>20000000</v>
      </c>
      <c r="G18" s="28">
        <v>1</v>
      </c>
      <c r="H18" s="28">
        <v>0</v>
      </c>
      <c r="I18" s="28">
        <v>1</v>
      </c>
      <c r="J18" s="38">
        <v>20000000</v>
      </c>
      <c r="K18" s="36">
        <v>43377</v>
      </c>
      <c r="L18" s="28" t="s">
        <v>16</v>
      </c>
      <c r="M18" s="35"/>
      <c r="N18" s="28"/>
      <c r="O18" s="35"/>
    </row>
    <row r="19" spans="1:15" s="9" customFormat="1" ht="16.5" customHeight="1">
      <c r="A19" t="s">
        <v>55</v>
      </c>
      <c r="B19" s="25">
        <v>43325</v>
      </c>
      <c r="C19" s="25">
        <v>43325</v>
      </c>
      <c r="D19" t="s">
        <v>56</v>
      </c>
      <c r="E19" s="26">
        <v>804964</v>
      </c>
      <c r="F19" s="27">
        <v>8854600</v>
      </c>
      <c r="G19">
        <v>15</v>
      </c>
      <c r="H19">
        <v>0</v>
      </c>
      <c r="I19">
        <v>15</v>
      </c>
      <c r="J19" s="27">
        <v>12074460</v>
      </c>
      <c r="K19" s="25">
        <v>43332</v>
      </c>
      <c r="L19" t="s">
        <v>50</v>
      </c>
      <c r="M19"/>
      <c r="N19"/>
      <c r="O19" s="35"/>
    </row>
    <row r="20" spans="1:15" s="9" customFormat="1" ht="16.5" customHeight="1">
      <c r="A20" t="s">
        <v>57</v>
      </c>
      <c r="B20" s="25">
        <v>43314</v>
      </c>
      <c r="C20" s="25">
        <v>43314</v>
      </c>
      <c r="D20" t="s">
        <v>25</v>
      </c>
      <c r="E20" s="26">
        <v>3080880</v>
      </c>
      <c r="F20" s="27">
        <v>24000055.2</v>
      </c>
      <c r="G20">
        <v>7.79</v>
      </c>
      <c r="H20">
        <v>0</v>
      </c>
      <c r="I20">
        <v>7.79</v>
      </c>
      <c r="J20" s="27">
        <v>24000055.2</v>
      </c>
      <c r="K20" s="25">
        <v>43314</v>
      </c>
      <c r="L20" t="s">
        <v>16</v>
      </c>
      <c r="M20"/>
      <c r="N20"/>
      <c r="O20" s="35"/>
    </row>
    <row r="21" spans="1:15" s="9" customFormat="1" ht="16.5" customHeight="1">
      <c r="A21" t="s">
        <v>58</v>
      </c>
      <c r="B21" s="25">
        <v>43314</v>
      </c>
      <c r="C21" s="25">
        <v>43314</v>
      </c>
      <c r="D21" t="s">
        <v>59</v>
      </c>
      <c r="E21" s="26">
        <v>23378240</v>
      </c>
      <c r="F21" s="27">
        <v>140506050</v>
      </c>
      <c r="G21">
        <v>6.0101</v>
      </c>
      <c r="H21">
        <v>0</v>
      </c>
      <c r="I21">
        <v>6.01</v>
      </c>
      <c r="J21" s="27">
        <v>140503222.4</v>
      </c>
      <c r="K21" s="25">
        <v>43314</v>
      </c>
      <c r="L21" t="s">
        <v>16</v>
      </c>
      <c r="M21"/>
      <c r="N21"/>
      <c r="O21" s="35"/>
    </row>
    <row r="22" spans="1:15" s="9" customFormat="1" ht="16.5" customHeight="1">
      <c r="A22" t="s">
        <v>60</v>
      </c>
      <c r="B22" s="25">
        <v>43294</v>
      </c>
      <c r="C22" s="25">
        <v>43294</v>
      </c>
      <c r="D22" t="s">
        <v>61</v>
      </c>
      <c r="E22" s="26">
        <v>928571</v>
      </c>
      <c r="F22" s="27">
        <v>13000000</v>
      </c>
      <c r="G22">
        <v>14</v>
      </c>
      <c r="H22">
        <v>0</v>
      </c>
      <c r="I22" s="44">
        <v>14</v>
      </c>
      <c r="J22" s="27">
        <v>12999994</v>
      </c>
      <c r="K22" s="25">
        <v>43294</v>
      </c>
      <c r="L22" t="s">
        <v>16</v>
      </c>
      <c r="M22"/>
      <c r="N22"/>
      <c r="O22" s="35"/>
    </row>
    <row r="23" spans="1:15" s="9" customFormat="1" ht="16.5" customHeight="1">
      <c r="A23" t="s">
        <v>62</v>
      </c>
      <c r="B23" s="25">
        <v>43258</v>
      </c>
      <c r="C23" s="25">
        <v>43258</v>
      </c>
      <c r="D23" t="s">
        <v>13</v>
      </c>
      <c r="E23" s="26">
        <v>4000000</v>
      </c>
      <c r="F23" s="27">
        <v>20000000</v>
      </c>
      <c r="G23">
        <v>5</v>
      </c>
      <c r="H23">
        <v>0</v>
      </c>
      <c r="I23" s="44">
        <v>5</v>
      </c>
      <c r="J23" s="27">
        <v>20000000</v>
      </c>
      <c r="K23" s="25">
        <v>43258</v>
      </c>
      <c r="L23" t="s">
        <v>16</v>
      </c>
      <c r="M23"/>
      <c r="N23"/>
      <c r="O23" s="35"/>
    </row>
    <row r="24" spans="1:15" s="9" customFormat="1" ht="16.5" customHeight="1">
      <c r="A24" t="s">
        <v>23</v>
      </c>
      <c r="B24" s="25">
        <v>43230</v>
      </c>
      <c r="C24" s="25">
        <v>43230</v>
      </c>
      <c r="D24" t="s">
        <v>63</v>
      </c>
      <c r="E24" s="26">
        <v>1800000</v>
      </c>
      <c r="F24" s="27">
        <v>18000000</v>
      </c>
      <c r="G24">
        <v>10</v>
      </c>
      <c r="H24">
        <v>0</v>
      </c>
      <c r="I24" s="44">
        <v>10</v>
      </c>
      <c r="J24" s="27">
        <v>18000000</v>
      </c>
      <c r="K24" s="25">
        <v>43230</v>
      </c>
      <c r="L24" t="s">
        <v>16</v>
      </c>
      <c r="M24"/>
      <c r="N24"/>
      <c r="O24" s="35"/>
    </row>
    <row r="25" spans="1:15" s="9" customFormat="1" ht="16.5" customHeight="1">
      <c r="A25" t="s">
        <v>64</v>
      </c>
      <c r="B25" s="25">
        <v>43220</v>
      </c>
      <c r="C25" s="25">
        <v>43220</v>
      </c>
      <c r="D25" t="s">
        <v>25</v>
      </c>
      <c r="E25" s="26">
        <v>2000000</v>
      </c>
      <c r="F25" s="27">
        <v>20000000</v>
      </c>
      <c r="G25">
        <v>10</v>
      </c>
      <c r="H25">
        <v>0</v>
      </c>
      <c r="I25" s="44">
        <v>10</v>
      </c>
      <c r="J25" s="27">
        <v>20000000</v>
      </c>
      <c r="K25" s="25">
        <v>43220</v>
      </c>
      <c r="L25" t="s">
        <v>16</v>
      </c>
      <c r="M25"/>
      <c r="N25"/>
      <c r="O25" s="35"/>
    </row>
    <row r="26" spans="1:15" s="9" customFormat="1" ht="16.5" customHeight="1">
      <c r="A26" t="s">
        <v>24</v>
      </c>
      <c r="B26" s="25">
        <v>43195</v>
      </c>
      <c r="C26" s="25">
        <v>43195</v>
      </c>
      <c r="D26" t="s">
        <v>65</v>
      </c>
      <c r="E26" s="26">
        <v>1768252</v>
      </c>
      <c r="F26" s="27">
        <v>919491.04</v>
      </c>
      <c r="G26">
        <v>0.52</v>
      </c>
      <c r="H26">
        <v>0</v>
      </c>
      <c r="I26" s="44">
        <v>0.52</v>
      </c>
      <c r="J26" s="27">
        <v>919491.04</v>
      </c>
      <c r="K26" s="25">
        <v>43195</v>
      </c>
      <c r="L26" t="s">
        <v>16</v>
      </c>
      <c r="M26"/>
      <c r="N26"/>
      <c r="O26" s="35"/>
    </row>
    <row r="27" spans="1:15" s="9" customFormat="1" ht="16.5" customHeight="1">
      <c r="A27" t="s">
        <v>66</v>
      </c>
      <c r="B27" s="25">
        <v>43143</v>
      </c>
      <c r="C27" s="25">
        <v>43143</v>
      </c>
      <c r="D27" t="s">
        <v>67</v>
      </c>
      <c r="E27" s="26">
        <v>17000000</v>
      </c>
      <c r="F27" s="27">
        <v>17000000</v>
      </c>
      <c r="G27">
        <v>1</v>
      </c>
      <c r="H27">
        <v>0</v>
      </c>
      <c r="I27" s="44">
        <v>1</v>
      </c>
      <c r="J27" s="27">
        <v>17000000</v>
      </c>
      <c r="K27" s="25">
        <v>43143</v>
      </c>
      <c r="L27" t="s">
        <v>16</v>
      </c>
      <c r="M27"/>
      <c r="N27"/>
      <c r="O27" s="35"/>
    </row>
    <row r="28" spans="1:15" s="9" customFormat="1" ht="16.5" customHeight="1">
      <c r="A28" t="s">
        <v>68</v>
      </c>
      <c r="B28" s="25">
        <v>43132</v>
      </c>
      <c r="C28" s="25">
        <v>43132</v>
      </c>
      <c r="D28" t="s">
        <v>69</v>
      </c>
      <c r="E28" s="26">
        <v>1024527</v>
      </c>
      <c r="F28" s="27">
        <v>7171691.4</v>
      </c>
      <c r="G28">
        <v>8.49</v>
      </c>
      <c r="H28">
        <v>0</v>
      </c>
      <c r="I28" s="44">
        <v>8.49</v>
      </c>
      <c r="J28" s="27">
        <v>8698234.23</v>
      </c>
      <c r="K28" s="25">
        <v>43132</v>
      </c>
      <c r="L28" t="s">
        <v>50</v>
      </c>
      <c r="M28"/>
      <c r="N28"/>
      <c r="O28" s="35"/>
    </row>
    <row r="29" spans="1:12" s="14" customFormat="1" ht="16.5" customHeight="1" thickBot="1">
      <c r="A29" s="10" t="s">
        <v>17</v>
      </c>
      <c r="B29" s="12"/>
      <c r="C29" s="12"/>
      <c r="D29" s="12"/>
      <c r="E29" s="39">
        <f>SUM(E16:E28)</f>
        <v>78861244</v>
      </c>
      <c r="F29" s="40">
        <f>SUM(F16:F28)</f>
        <v>320209987.64</v>
      </c>
      <c r="G29" s="42"/>
      <c r="H29" s="42"/>
      <c r="I29" s="42"/>
      <c r="J29" s="40">
        <f>SUM(J16:J28)</f>
        <v>325915176.87000006</v>
      </c>
      <c r="K29" s="12"/>
      <c r="L29" s="13"/>
    </row>
    <row r="30" spans="1:12" s="14" customFormat="1" ht="16.5" customHeight="1">
      <c r="A30" s="21" t="s">
        <v>18</v>
      </c>
      <c r="B30" s="22"/>
      <c r="C30" s="22"/>
      <c r="D30" s="22"/>
      <c r="E30" s="23"/>
      <c r="F30" s="23"/>
      <c r="G30" s="22"/>
      <c r="H30" s="22"/>
      <c r="I30" s="22"/>
      <c r="J30" s="23"/>
      <c r="K30" s="22"/>
      <c r="L30" s="24"/>
    </row>
    <row r="31" spans="1:16" s="14" customFormat="1" ht="16.5" customHeight="1">
      <c r="A31" s="28" t="s">
        <v>70</v>
      </c>
      <c r="B31" s="36">
        <v>43461</v>
      </c>
      <c r="C31" s="36">
        <v>43461</v>
      </c>
      <c r="D31" s="28" t="s">
        <v>71</v>
      </c>
      <c r="E31" s="37">
        <v>12392485</v>
      </c>
      <c r="F31" s="38">
        <v>12392485</v>
      </c>
      <c r="G31" s="28">
        <v>12.01</v>
      </c>
      <c r="H31" s="28">
        <v>0</v>
      </c>
      <c r="I31" s="28">
        <v>12.01</v>
      </c>
      <c r="J31" s="38">
        <v>148833744.85</v>
      </c>
      <c r="K31" s="36">
        <v>43461</v>
      </c>
      <c r="L31" s="28" t="s">
        <v>15</v>
      </c>
      <c r="M31" s="28"/>
      <c r="N31" s="35"/>
      <c r="O31" s="52"/>
      <c r="P31" s="35"/>
    </row>
    <row r="32" spans="1:16" s="14" customFormat="1" ht="16.5" customHeight="1">
      <c r="A32" s="28" t="s">
        <v>72</v>
      </c>
      <c r="B32" s="36">
        <v>43425</v>
      </c>
      <c r="C32" s="36">
        <v>43455</v>
      </c>
      <c r="D32" s="28" t="s">
        <v>73</v>
      </c>
      <c r="E32" s="37">
        <v>658710</v>
      </c>
      <c r="F32" s="38">
        <v>6587100</v>
      </c>
      <c r="G32" s="28">
        <v>12</v>
      </c>
      <c r="H32" s="28">
        <v>0</v>
      </c>
      <c r="I32" s="28">
        <v>12</v>
      </c>
      <c r="J32" s="38">
        <v>7904520</v>
      </c>
      <c r="K32" s="28"/>
      <c r="L32" s="28" t="s">
        <v>35</v>
      </c>
      <c r="M32" s="28" t="s">
        <v>74</v>
      </c>
      <c r="N32" s="28"/>
      <c r="O32" s="52"/>
      <c r="P32" s="35"/>
    </row>
    <row r="33" spans="1:16" s="14" customFormat="1" ht="16.5" customHeight="1">
      <c r="A33" s="28" t="s">
        <v>75</v>
      </c>
      <c r="B33" s="36">
        <v>43417</v>
      </c>
      <c r="C33" s="36">
        <v>43447</v>
      </c>
      <c r="D33" s="28" t="s">
        <v>21</v>
      </c>
      <c r="E33" s="37">
        <v>1548886</v>
      </c>
      <c r="F33" s="38">
        <v>1548886</v>
      </c>
      <c r="G33" s="28">
        <v>1.25</v>
      </c>
      <c r="H33" s="28">
        <v>0</v>
      </c>
      <c r="I33" s="28">
        <v>1.25</v>
      </c>
      <c r="J33" s="38">
        <v>1936107.5</v>
      </c>
      <c r="K33" s="28"/>
      <c r="L33" s="28" t="s">
        <v>35</v>
      </c>
      <c r="M33" s="28" t="s">
        <v>76</v>
      </c>
      <c r="N33" s="28"/>
      <c r="O33" s="52"/>
      <c r="P33" s="35"/>
    </row>
    <row r="34" spans="1:16" s="14" customFormat="1" ht="16.5" customHeight="1">
      <c r="A34" s="28" t="s">
        <v>27</v>
      </c>
      <c r="B34" s="36">
        <v>43411</v>
      </c>
      <c r="C34" s="36">
        <v>43411</v>
      </c>
      <c r="D34" s="28" t="s">
        <v>77</v>
      </c>
      <c r="E34" s="37">
        <v>80000000</v>
      </c>
      <c r="F34" s="38">
        <v>80000000</v>
      </c>
      <c r="G34" s="28">
        <v>1.25</v>
      </c>
      <c r="H34" s="28">
        <v>0</v>
      </c>
      <c r="I34" s="28">
        <v>1.25</v>
      </c>
      <c r="J34" s="38">
        <v>100000000</v>
      </c>
      <c r="K34" s="36">
        <v>43411</v>
      </c>
      <c r="L34" s="28" t="s">
        <v>15</v>
      </c>
      <c r="M34" s="28" t="s">
        <v>99</v>
      </c>
      <c r="N34" s="28"/>
      <c r="O34" s="52"/>
      <c r="P34" s="35"/>
    </row>
    <row r="35" spans="1:16" s="14" customFormat="1" ht="16.5" customHeight="1">
      <c r="A35" s="28" t="s">
        <v>78</v>
      </c>
      <c r="B35" s="36">
        <v>43392</v>
      </c>
      <c r="C35" s="36">
        <v>43392</v>
      </c>
      <c r="D35" s="28" t="s">
        <v>79</v>
      </c>
      <c r="E35" s="37">
        <v>4650870</v>
      </c>
      <c r="F35" s="38">
        <v>4650870</v>
      </c>
      <c r="G35" s="28">
        <v>33.8152</v>
      </c>
      <c r="H35" s="28">
        <v>0</v>
      </c>
      <c r="I35" s="28">
        <v>33.82</v>
      </c>
      <c r="J35" s="38">
        <v>157292423.4</v>
      </c>
      <c r="K35" s="28"/>
      <c r="L35" s="36">
        <v>43392</v>
      </c>
      <c r="M35" s="28" t="s">
        <v>15</v>
      </c>
      <c r="N35" s="28" t="s">
        <v>104</v>
      </c>
      <c r="O35" s="28"/>
      <c r="P35" s="35"/>
    </row>
    <row r="36" spans="1:16" s="14" customFormat="1" ht="16.5" customHeight="1">
      <c r="A36" s="43" t="s">
        <v>81</v>
      </c>
      <c r="B36" s="50">
        <v>43392</v>
      </c>
      <c r="C36" s="50">
        <v>43423</v>
      </c>
      <c r="D36" s="43" t="s">
        <v>82</v>
      </c>
      <c r="E36" s="53">
        <v>13030983</v>
      </c>
      <c r="F36" s="54">
        <v>13030983</v>
      </c>
      <c r="G36" s="43">
        <v>1.09</v>
      </c>
      <c r="H36" s="43">
        <v>0</v>
      </c>
      <c r="I36" s="43">
        <v>1.09</v>
      </c>
      <c r="J36" s="54">
        <v>14203771.47</v>
      </c>
      <c r="K36" s="43"/>
      <c r="L36" s="43"/>
      <c r="M36" s="43" t="s">
        <v>83</v>
      </c>
      <c r="N36" s="43"/>
      <c r="O36" s="43"/>
      <c r="P36" s="35"/>
    </row>
    <row r="37" spans="1:16" s="14" customFormat="1" ht="16.5" customHeight="1">
      <c r="A37" s="43" t="s">
        <v>72</v>
      </c>
      <c r="B37" s="50">
        <v>43364</v>
      </c>
      <c r="C37" s="50">
        <v>43364</v>
      </c>
      <c r="D37" s="43" t="s">
        <v>84</v>
      </c>
      <c r="E37" s="53">
        <v>20000</v>
      </c>
      <c r="F37" s="54">
        <v>200000</v>
      </c>
      <c r="G37" s="43">
        <v>10</v>
      </c>
      <c r="H37" s="43">
        <v>0</v>
      </c>
      <c r="I37" s="43">
        <v>10</v>
      </c>
      <c r="J37" s="54">
        <v>200000</v>
      </c>
      <c r="K37" s="50">
        <v>43364</v>
      </c>
      <c r="L37" s="43" t="s">
        <v>15</v>
      </c>
      <c r="M37" s="43" t="s">
        <v>100</v>
      </c>
      <c r="N37" s="43"/>
      <c r="O37" s="55"/>
      <c r="P37" s="35"/>
    </row>
    <row r="38" spans="1:16" s="14" customFormat="1" ht="16.5" customHeight="1">
      <c r="A38" s="43" t="s">
        <v>85</v>
      </c>
      <c r="B38" s="50">
        <v>43314</v>
      </c>
      <c r="C38" s="50">
        <v>43314</v>
      </c>
      <c r="D38" s="43" t="s">
        <v>86</v>
      </c>
      <c r="E38" s="53">
        <v>1341534</v>
      </c>
      <c r="F38" s="54">
        <v>1341534</v>
      </c>
      <c r="G38" s="43">
        <v>1</v>
      </c>
      <c r="H38" s="43">
        <v>100</v>
      </c>
      <c r="I38" s="43"/>
      <c r="J38" s="54"/>
      <c r="K38" s="50">
        <v>43314</v>
      </c>
      <c r="L38" s="43" t="s">
        <v>87</v>
      </c>
      <c r="M38" s="43" t="s">
        <v>105</v>
      </c>
      <c r="N38" s="43"/>
      <c r="O38" s="55"/>
      <c r="P38" s="35"/>
    </row>
    <row r="39" spans="1:16" s="14" customFormat="1" ht="16.5" customHeight="1">
      <c r="A39" s="43" t="s">
        <v>88</v>
      </c>
      <c r="B39" s="50">
        <v>43314</v>
      </c>
      <c r="C39" s="50">
        <v>43314</v>
      </c>
      <c r="D39" s="43" t="s">
        <v>89</v>
      </c>
      <c r="E39" s="53">
        <v>2997225</v>
      </c>
      <c r="F39" s="54">
        <v>2997225</v>
      </c>
      <c r="G39" s="43">
        <v>1.91</v>
      </c>
      <c r="H39" s="43">
        <v>0</v>
      </c>
      <c r="I39" s="56">
        <v>1.91</v>
      </c>
      <c r="J39" s="54">
        <v>5724699.75</v>
      </c>
      <c r="K39" s="50">
        <v>43314</v>
      </c>
      <c r="L39" s="43" t="s">
        <v>15</v>
      </c>
      <c r="M39" s="43"/>
      <c r="N39" s="43"/>
      <c r="O39" s="55"/>
      <c r="P39" s="35"/>
    </row>
    <row r="40" spans="1:16" s="14" customFormat="1" ht="16.5" customHeight="1">
      <c r="A40" s="43" t="s">
        <v>90</v>
      </c>
      <c r="B40" s="50">
        <v>43307</v>
      </c>
      <c r="C40" s="50">
        <v>43353</v>
      </c>
      <c r="D40" s="43" t="s">
        <v>91</v>
      </c>
      <c r="E40" s="53">
        <v>2512500</v>
      </c>
      <c r="F40" s="54">
        <v>5025000</v>
      </c>
      <c r="G40" s="43">
        <v>2.06</v>
      </c>
      <c r="H40" s="43">
        <v>0</v>
      </c>
      <c r="I40" s="56">
        <v>2.06</v>
      </c>
      <c r="J40" s="54">
        <v>5175750</v>
      </c>
      <c r="K40" s="43"/>
      <c r="L40" s="43" t="s">
        <v>35</v>
      </c>
      <c r="M40" s="43" t="s">
        <v>92</v>
      </c>
      <c r="N40" s="43"/>
      <c r="O40" s="43"/>
      <c r="P40" s="35"/>
    </row>
    <row r="41" spans="1:16" s="14" customFormat="1" ht="16.5" customHeight="1">
      <c r="A41" s="43" t="s">
        <v>80</v>
      </c>
      <c r="B41" s="50">
        <v>43298</v>
      </c>
      <c r="C41" s="50">
        <v>43329</v>
      </c>
      <c r="D41" s="43" t="s">
        <v>93</v>
      </c>
      <c r="E41" s="53">
        <v>6731747</v>
      </c>
      <c r="F41" s="54">
        <v>6731747</v>
      </c>
      <c r="G41" s="43">
        <v>1.45</v>
      </c>
      <c r="H41" s="43">
        <v>0</v>
      </c>
      <c r="I41" s="56">
        <v>1.45</v>
      </c>
      <c r="J41" s="54">
        <v>9761033.15</v>
      </c>
      <c r="K41" s="43"/>
      <c r="L41" s="43" t="s">
        <v>35</v>
      </c>
      <c r="M41" s="43"/>
      <c r="N41" s="43"/>
      <c r="O41" s="43"/>
      <c r="P41" s="35"/>
    </row>
    <row r="42" spans="1:16" s="14" customFormat="1" ht="16.5" customHeight="1">
      <c r="A42" s="28" t="s">
        <v>28</v>
      </c>
      <c r="B42" s="36">
        <v>43196</v>
      </c>
      <c r="C42" s="36">
        <v>43226</v>
      </c>
      <c r="D42" s="28" t="s">
        <v>21</v>
      </c>
      <c r="E42" s="37">
        <v>240457</v>
      </c>
      <c r="F42" s="38">
        <v>1202285</v>
      </c>
      <c r="G42" s="28">
        <v>13.3</v>
      </c>
      <c r="H42" s="28">
        <v>0</v>
      </c>
      <c r="I42" s="45">
        <v>13.3</v>
      </c>
      <c r="J42" s="38">
        <v>3198078.1</v>
      </c>
      <c r="K42" s="28"/>
      <c r="L42" s="28" t="s">
        <v>35</v>
      </c>
      <c r="M42" s="28" t="s">
        <v>94</v>
      </c>
      <c r="N42" s="28"/>
      <c r="O42" s="28"/>
      <c r="P42" s="35"/>
    </row>
    <row r="43" spans="1:16" s="14" customFormat="1" ht="16.5" customHeight="1">
      <c r="A43" s="28" t="s">
        <v>85</v>
      </c>
      <c r="B43" s="36">
        <v>43173</v>
      </c>
      <c r="C43" s="36">
        <v>43173</v>
      </c>
      <c r="D43" s="28" t="s">
        <v>95</v>
      </c>
      <c r="E43" s="37">
        <v>13409065</v>
      </c>
      <c r="F43" s="38">
        <v>13409065</v>
      </c>
      <c r="G43" s="28">
        <v>1</v>
      </c>
      <c r="H43" s="28">
        <v>0</v>
      </c>
      <c r="I43" s="45">
        <v>1</v>
      </c>
      <c r="J43" s="38">
        <v>13409065</v>
      </c>
      <c r="K43" s="36">
        <v>43173</v>
      </c>
      <c r="L43" s="28" t="s">
        <v>15</v>
      </c>
      <c r="M43" s="28" t="s">
        <v>100</v>
      </c>
      <c r="N43" s="28"/>
      <c r="O43" s="52"/>
      <c r="P43" s="35"/>
    </row>
    <row r="44" spans="1:16" s="14" customFormat="1" ht="16.5" customHeight="1">
      <c r="A44" s="28" t="s">
        <v>96</v>
      </c>
      <c r="B44" s="36">
        <v>43110</v>
      </c>
      <c r="C44" s="36">
        <v>43141</v>
      </c>
      <c r="D44" s="28" t="s">
        <v>21</v>
      </c>
      <c r="E44" s="37">
        <v>1385649</v>
      </c>
      <c r="F44" s="38">
        <v>1385649</v>
      </c>
      <c r="G44" s="28">
        <v>2.1</v>
      </c>
      <c r="H44" s="28">
        <v>0</v>
      </c>
      <c r="I44" s="45">
        <v>2.1</v>
      </c>
      <c r="J44" s="38">
        <v>2909862.9</v>
      </c>
      <c r="K44" s="28"/>
      <c r="L44" s="28" t="s">
        <v>35</v>
      </c>
      <c r="M44" s="28" t="s">
        <v>97</v>
      </c>
      <c r="N44" s="28"/>
      <c r="O44" s="28"/>
      <c r="P44" s="35"/>
    </row>
    <row r="45" spans="1:12" s="14" customFormat="1" ht="16.5" customHeight="1" thickBot="1">
      <c r="A45" s="10" t="s">
        <v>19</v>
      </c>
      <c r="B45" s="12"/>
      <c r="C45" s="12"/>
      <c r="D45" s="12"/>
      <c r="E45" s="29">
        <f>SUM(E31:E44)</f>
        <v>140920111</v>
      </c>
      <c r="F45" s="29">
        <f>SUM(F31:F44)</f>
        <v>150502829</v>
      </c>
      <c r="G45" s="29"/>
      <c r="H45" s="29"/>
      <c r="I45" s="29"/>
      <c r="J45" s="29">
        <f>SUM(J31:J44)</f>
        <v>470549056.12</v>
      </c>
      <c r="K45" s="12"/>
      <c r="L45" s="13"/>
    </row>
    <row r="46" spans="1:12" s="14" customFormat="1" ht="16.5" customHeight="1" thickBot="1">
      <c r="A46" s="33" t="s">
        <v>14</v>
      </c>
      <c r="B46" s="30"/>
      <c r="C46" s="30"/>
      <c r="D46" s="30"/>
      <c r="E46" s="32">
        <f>SUM(E45+E29+E14)</f>
        <v>277300569</v>
      </c>
      <c r="F46" s="32">
        <f>SUM(F45+F29+F14)</f>
        <v>474539240.7</v>
      </c>
      <c r="G46" s="32"/>
      <c r="H46" s="32"/>
      <c r="I46" s="32"/>
      <c r="J46" s="32">
        <f>SUM(J45+J29+J14)</f>
        <v>907986037.01</v>
      </c>
      <c r="K46" s="30"/>
      <c r="L46" s="31"/>
    </row>
    <row r="47" spans="5:10" s="9" customFormat="1" ht="16.5" customHeight="1">
      <c r="E47" s="20"/>
      <c r="F47" s="19"/>
      <c r="J47" s="19"/>
    </row>
    <row r="48" s="14" customFormat="1" ht="16.5" customHeight="1"/>
    <row r="49" s="9" customFormat="1" ht="10.5"/>
    <row r="50" s="9" customFormat="1" ht="10.5"/>
    <row r="51" s="9" customFormat="1" ht="10.5"/>
  </sheetData>
  <sheetProtection/>
  <mergeCells count="2">
    <mergeCell ref="A1:L1"/>
    <mergeCell ref="B2:C2"/>
  </mergeCells>
  <hyperlinks>
    <hyperlink ref="M2" r:id="rId1" display="MAB: Ampliaciones de Capita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2014-01-10T12:59:45Z</cp:lastPrinted>
  <dcterms:created xsi:type="dcterms:W3CDTF">2013-01-22T16:22:22Z</dcterms:created>
  <dcterms:modified xsi:type="dcterms:W3CDTF">2019-04-23T11:44:05Z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